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coring Matrix" sheetId="1" state="visible" r:id="rId1"/>
    <sheet xmlns:r="http://schemas.openxmlformats.org/officeDocument/2006/relationships" name="Cost Comparison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$#,##0.00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1"/>
    </font>
    <font>
      <name val="Calibri"/>
      <b val="1"/>
      <sz val="11"/>
    </font>
    <font>
      <name val="Calibri"/>
      <b val="1"/>
      <color rgb="0000152E"/>
      <sz val="12"/>
    </font>
    <font>
      <name val="Calibri"/>
      <b val="1"/>
      <sz val="12"/>
    </font>
  </fonts>
  <fills count="8">
    <fill>
      <patternFill/>
    </fill>
    <fill>
      <patternFill patternType="gray125"/>
    </fill>
    <fill>
      <patternFill patternType="solid">
        <fgColor rgb="0000152E"/>
        <bgColor rgb="0000152E"/>
      </patternFill>
    </fill>
    <fill>
      <patternFill patternType="solid">
        <fgColor rgb="00FFF2CC"/>
        <bgColor rgb="00FFF2CC"/>
      </patternFill>
    </fill>
    <fill>
      <patternFill patternType="solid">
        <fgColor rgb="00FFFFFF"/>
        <bgColor rgb="00FFFFFF"/>
      </patternFill>
    </fill>
    <fill>
      <patternFill patternType="solid">
        <fgColor rgb="00F8F9FA"/>
        <bgColor rgb="00F8F9FA"/>
      </patternFill>
    </fill>
    <fill>
      <patternFill patternType="solid">
        <fgColor rgb="00E8F0FE"/>
        <bgColor rgb="00E8F0FE"/>
      </patternFill>
    </fill>
    <fill>
      <patternFill patternType="solid">
        <fgColor rgb="00D9E2F3"/>
        <bgColor rgb="00D9E2F3"/>
      </patternFill>
    </fill>
  </fills>
  <borders count="2">
    <border>
      <left/>
      <right/>
      <top/>
      <bottom/>
      <diagonal/>
    </border>
    <border>
      <left style="thin">
        <color rgb="00D0D0D0"/>
      </left>
      <right style="thin">
        <color rgb="00D0D0D0"/>
      </right>
      <top style="thin">
        <color rgb="00D0D0D0"/>
      </top>
      <bottom style="thin">
        <color rgb="00D0D0D0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left" vertical="center"/>
    </xf>
    <xf numFmtId="0" fontId="0" fillId="2" borderId="0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" fontId="3" fillId="3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0" fontId="4" fillId="0" borderId="1" pivotButton="0" quotePrefix="0" xfId="0"/>
    <xf numFmtId="0" fontId="0" fillId="0" borderId="1" pivotButton="0" quotePrefix="0" xfId="0"/>
    <xf numFmtId="2" fontId="3" fillId="6" borderId="1" applyAlignment="1" pivotButton="0" quotePrefix="0" xfId="0">
      <alignment horizontal="center" vertical="center" wrapText="1"/>
    </xf>
    <xf numFmtId="0" fontId="5" fillId="7" borderId="1" applyAlignment="1" pivotButton="0" quotePrefix="0" xfId="0">
      <alignment horizontal="left" vertical="center"/>
    </xf>
    <xf numFmtId="0" fontId="0" fillId="7" borderId="1" pivotButton="0" quotePrefix="0" xfId="0"/>
    <xf numFmtId="0" fontId="6" fillId="6" borderId="1" applyAlignment="1" pivotButton="0" quotePrefix="0" xfId="0">
      <alignment horizontal="left" vertical="center" wrapText="1"/>
    </xf>
    <xf numFmtId="0" fontId="3" fillId="0" borderId="1" applyAlignment="1" pivotButton="0" quotePrefix="0" xfId="0">
      <alignment horizontal="left" vertical="center" wrapText="1"/>
    </xf>
    <xf numFmtId="164" fontId="3" fillId="3" borderId="1" applyAlignment="1" pivotButton="0" quotePrefix="0" xfId="0">
      <alignment horizontal="center" vertical="center" wrapText="1"/>
    </xf>
    <xf numFmtId="164" fontId="3" fillId="6" borderId="1" applyAlignment="1" pivotButton="0" quotePrefix="0" xfId="0">
      <alignment horizontal="center" vertical="center" wrapText="1"/>
    </xf>
    <xf numFmtId="164" fontId="4" fillId="6" borderId="1" applyAlignment="1" pivotButton="0" quotePrefix="0" xfId="0">
      <alignment horizontal="center" vertical="center" wrapText="1"/>
    </xf>
    <xf numFmtId="0" fontId="3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7"/>
  <sheetViews>
    <sheetView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32" customWidth="1" min="1" max="1"/>
    <col width="10" customWidth="1" min="2" max="2"/>
    <col width="14" customWidth="1" min="3" max="3"/>
    <col width="16" customWidth="1" min="4" max="4"/>
    <col width="24" customWidth="1" min="5" max="5"/>
    <col width="24" customWidth="1" min="6" max="6"/>
  </cols>
  <sheetData>
    <row r="1" ht="30" customHeight="1">
      <c r="A1" s="1" t="inlineStr">
        <is>
          <t>The Operator's AI Playbook — Cloud vs On-Prem Decision Matrix</t>
        </is>
      </c>
      <c r="B1" s="2" t="n"/>
      <c r="C1" s="2" t="n"/>
      <c r="D1" s="2" t="n"/>
      <c r="E1" s="2" t="n"/>
      <c r="F1" s="2" t="n"/>
    </row>
    <row r="3" ht="25" customHeight="1">
      <c r="A3" s="3" t="inlineStr">
        <is>
          <t>Criteria</t>
        </is>
      </c>
      <c r="B3" s="3" t="inlineStr">
        <is>
          <t>Weight</t>
        </is>
      </c>
      <c r="C3" s="3" t="inlineStr">
        <is>
          <t>Cloud Score</t>
        </is>
      </c>
      <c r="D3" s="3" t="inlineStr">
        <is>
          <t>On-Prem Score</t>
        </is>
      </c>
      <c r="E3" s="3" t="inlineStr">
        <is>
          <t>Cloud Notes</t>
        </is>
      </c>
      <c r="F3" s="3" t="inlineStr">
        <is>
          <t>On-Prem Notes</t>
        </is>
      </c>
    </row>
    <row r="4">
      <c r="A4" s="4" t="inlineStr">
        <is>
          <t>Data Classification Sensitivity</t>
        </is>
      </c>
      <c r="B4" s="5" t="n">
        <v>10</v>
      </c>
      <c r="C4" s="5" t="n"/>
      <c r="D4" s="5" t="n"/>
      <c r="E4" s="4" t="n"/>
      <c r="F4" s="4" t="n"/>
    </row>
    <row r="5">
      <c r="A5" s="6" t="inlineStr">
        <is>
          <t>Latency Requirements</t>
        </is>
      </c>
      <c r="B5" s="5" t="n">
        <v>8</v>
      </c>
      <c r="C5" s="5" t="n"/>
      <c r="D5" s="5" t="n"/>
      <c r="E5" s="6" t="n"/>
      <c r="F5" s="6" t="n"/>
    </row>
    <row r="6">
      <c r="A6" s="4" t="inlineStr">
        <is>
          <t>Volume / Scale Needs</t>
        </is>
      </c>
      <c r="B6" s="5" t="n">
        <v>7</v>
      </c>
      <c r="C6" s="5" t="n"/>
      <c r="D6" s="5" t="n"/>
      <c r="E6" s="4" t="n"/>
      <c r="F6" s="4" t="n"/>
    </row>
    <row r="7">
      <c r="A7" s="6" t="inlineStr">
        <is>
          <t>Regulatory Compliance</t>
        </is>
      </c>
      <c r="B7" s="5" t="n">
        <v>10</v>
      </c>
      <c r="C7" s="5" t="n"/>
      <c r="D7" s="5" t="n"/>
      <c r="E7" s="6" t="n"/>
      <c r="F7" s="6" t="n"/>
    </row>
    <row r="8">
      <c r="A8" s="4" t="inlineStr">
        <is>
          <t>Team Cloud Expertise</t>
        </is>
      </c>
      <c r="B8" s="5" t="n">
        <v>7</v>
      </c>
      <c r="C8" s="5" t="n"/>
      <c r="D8" s="5" t="n"/>
      <c r="E8" s="4" t="n"/>
      <c r="F8" s="4" t="n"/>
    </row>
    <row r="9">
      <c r="A9" s="6" t="inlineStr">
        <is>
          <t>Team Infrastructure Expertise</t>
        </is>
      </c>
      <c r="B9" s="5" t="n">
        <v>7</v>
      </c>
      <c r="C9" s="5" t="n"/>
      <c r="D9" s="5" t="n"/>
      <c r="E9" s="6" t="n"/>
      <c r="F9" s="6" t="n"/>
    </row>
    <row r="10">
      <c r="A10" s="4" t="inlineStr">
        <is>
          <t>Vendor Dependency Tolerance</t>
        </is>
      </c>
      <c r="B10" s="5" t="n">
        <v>6</v>
      </c>
      <c r="C10" s="5" t="n"/>
      <c r="D10" s="5" t="n"/>
      <c r="E10" s="4" t="n"/>
      <c r="F10" s="4" t="n"/>
    </row>
    <row r="11">
      <c r="A11" s="6" t="inlineStr">
        <is>
          <t>Disaster Recovery Needs</t>
        </is>
      </c>
      <c r="B11" s="5" t="n">
        <v>8</v>
      </c>
      <c r="C11" s="5" t="n"/>
      <c r="D11" s="5" t="n"/>
      <c r="E11" s="6" t="n"/>
      <c r="F11" s="6" t="n"/>
    </row>
    <row r="12">
      <c r="A12" s="4" t="inlineStr">
        <is>
          <t>Speed of Deployment</t>
        </is>
      </c>
      <c r="B12" s="5" t="n">
        <v>7</v>
      </c>
      <c r="C12" s="5" t="n"/>
      <c r="D12" s="5" t="n"/>
      <c r="E12" s="4" t="n"/>
      <c r="F12" s="4" t="n"/>
    </row>
    <row r="13">
      <c r="A13" s="6" t="inlineStr">
        <is>
          <t>Long-term Flexibility</t>
        </is>
      </c>
      <c r="B13" s="5" t="n">
        <v>6</v>
      </c>
      <c r="C13" s="5" t="n"/>
      <c r="D13" s="5" t="n"/>
      <c r="E13" s="6" t="n"/>
      <c r="F13" s="6" t="n"/>
    </row>
    <row r="14">
      <c r="A14" s="7" t="inlineStr">
        <is>
          <t>Weighted Total</t>
        </is>
      </c>
      <c r="B14" s="8" t="n"/>
      <c r="C14" s="9">
        <f>SUMPRODUCT($B$4:$B$13,C4:C13)/SUM($B$4:$B$13)</f>
        <v/>
      </c>
      <c r="D14" s="9">
        <f>SUMPRODUCT($B$4:$B$13,D4:D13)/SUM($B$4:$B$13)</f>
        <v/>
      </c>
      <c r="E14" s="8" t="n"/>
      <c r="F14" s="8" t="n"/>
    </row>
    <row r="16" ht="25" customHeight="1">
      <c r="A16" s="10" t="inlineStr">
        <is>
          <t>RECOMMENDATION</t>
        </is>
      </c>
      <c r="B16" s="11" t="n"/>
      <c r="C16" s="11" t="n"/>
      <c r="D16" s="11" t="n"/>
      <c r="E16" s="11" t="n"/>
      <c r="F16" s="11" t="n"/>
    </row>
    <row r="17">
      <c r="A17" s="7" t="inlineStr">
        <is>
          <t>Recommended Deployment:</t>
        </is>
      </c>
      <c r="B17" s="12">
        <f>IF(C14&gt;D14,"Cloud — Score: "&amp;TEXT(C14,"0.00")&amp;" vs "&amp;TEXT(D14,"0.00"),IF(D14&gt;C14,"On-Prem — Score: "&amp;TEXT(D14,"0.00")&amp;" vs "&amp;TEXT(C14,"0.00"),"Tie — Scores equal at "&amp;TEXT(C14,"0.00")&amp;". Consider qualitative factors."))</f>
        <v/>
      </c>
    </row>
  </sheetData>
  <mergeCells count="3">
    <mergeCell ref="A16:F16"/>
    <mergeCell ref="B17:F17"/>
    <mergeCell ref="A1:F1"/>
  </mergeCells>
  <dataValidations count="2">
    <dataValidation sqref="C4:C13" showDropDown="0" showInputMessage="0" showErrorMessage="0" allowBlank="1" errorTitle="Invalid Entry" error="Please select from the list" promptTitle="Choose" prompt="Select from dropdown" type="list">
      <formula1>"1,2,3,4,5"</formula1>
    </dataValidation>
    <dataValidation sqref="D4:D13" showDropDown="0" showInputMessage="0" showErrorMessage="0" allowBlank="1" errorTitle="Invalid Entry" error="Please select from the list" promptTitle="Choose" prompt="Select from dropdown" type="list">
      <formula1>"1,2,3,4,5"</formula1>
    </dataValidation>
  </dataValidations>
  <pageMargins left="0.5" right="0.5" top="0.75" bottom="0.75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D28"/>
  <sheetViews>
    <sheetView workbookViewId="0">
      <selection activeCell="A1" sqref="A1"/>
    </sheetView>
  </sheetViews>
  <sheetFormatPr baseColWidth="8" defaultRowHeight="15"/>
  <cols>
    <col width="36" customWidth="1" min="1" max="1"/>
    <col width="22" customWidth="1" min="2" max="2"/>
    <col width="16" customWidth="1" min="3" max="3"/>
    <col width="16" customWidth="1" min="4" max="4"/>
  </cols>
  <sheetData>
    <row r="1" ht="30" customHeight="1">
      <c r="A1" s="1" t="inlineStr">
        <is>
          <t>The Operator's AI Playbook — Cloud vs On-Prem Cost Comparison</t>
        </is>
      </c>
      <c r="B1" s="2" t="n"/>
      <c r="C1" s="2" t="n"/>
      <c r="D1" s="2" t="n"/>
    </row>
    <row r="3" ht="25" customHeight="1">
      <c r="A3" s="10" t="inlineStr">
        <is>
          <t>Cloud Costs (Monthly)</t>
        </is>
      </c>
      <c r="B3" s="11" t="n"/>
      <c r="C3" s="11" t="n"/>
      <c r="D3" s="11" t="n"/>
    </row>
    <row r="4">
      <c r="A4" s="13" t="inlineStr">
        <is>
          <t>Compute</t>
        </is>
      </c>
      <c r="B4" s="14" t="n"/>
      <c r="C4" s="8" t="n"/>
      <c r="D4" s="8" t="n"/>
    </row>
    <row r="5">
      <c r="A5" s="13" t="inlineStr">
        <is>
          <t>Storage</t>
        </is>
      </c>
      <c r="B5" s="14" t="n"/>
      <c r="C5" s="8" t="n"/>
      <c r="D5" s="8" t="n"/>
    </row>
    <row r="6">
      <c r="A6" s="13" t="inlineStr">
        <is>
          <t>Networking/Egress</t>
        </is>
      </c>
      <c r="B6" s="14" t="n"/>
      <c r="C6" s="8" t="n"/>
      <c r="D6" s="8" t="n"/>
    </row>
    <row r="7">
      <c r="A7" s="13" t="inlineStr">
        <is>
          <t>API/Inference Costs</t>
        </is>
      </c>
      <c r="B7" s="14" t="n"/>
      <c r="C7" s="8" t="n"/>
      <c r="D7" s="8" t="n"/>
    </row>
    <row r="8">
      <c r="A8" s="13" t="inlineStr">
        <is>
          <t>Monitoring &amp; Logging</t>
        </is>
      </c>
      <c r="B8" s="14" t="n"/>
      <c r="C8" s="8" t="n"/>
      <c r="D8" s="8" t="n"/>
    </row>
    <row r="9">
      <c r="A9" s="7" t="inlineStr">
        <is>
          <t>Total Monthly Cloud Cost</t>
        </is>
      </c>
      <c r="B9" s="15">
        <f>SUM(B4:B8)</f>
        <v/>
      </c>
      <c r="C9" s="8" t="n"/>
      <c r="D9" s="8" t="n"/>
    </row>
    <row r="10">
      <c r="A10" s="7" t="inlineStr">
        <is>
          <t>Annual Cloud Cost</t>
        </is>
      </c>
      <c r="B10" s="15">
        <f>B9*12</f>
        <v/>
      </c>
      <c r="C10" s="8" t="n"/>
      <c r="D10" s="8" t="n"/>
    </row>
    <row r="11">
      <c r="A11" s="7" t="inlineStr">
        <is>
          <t>3-Year Cloud Cost</t>
        </is>
      </c>
      <c r="B11" s="16">
        <f>B10*3</f>
        <v/>
      </c>
      <c r="C11" s="8" t="n"/>
      <c r="D11" s="8" t="n"/>
    </row>
    <row r="13" ht="25" customHeight="1">
      <c r="A13" s="10" t="inlineStr">
        <is>
          <t>On-Premise Costs</t>
        </is>
      </c>
      <c r="B13" s="11" t="n"/>
      <c r="C13" s="11" t="n"/>
      <c r="D13" s="11" t="n"/>
    </row>
    <row r="14">
      <c r="A14" s="13" t="inlineStr">
        <is>
          <t>Hardware (one-time)</t>
        </is>
      </c>
      <c r="B14" s="14" t="n"/>
      <c r="C14" s="8" t="n"/>
      <c r="D14" s="8" t="n"/>
    </row>
    <row r="15">
      <c r="A15" s="13" t="inlineStr">
        <is>
          <t>Software Licenses (annual)</t>
        </is>
      </c>
      <c r="B15" s="14" t="n"/>
      <c r="C15" s="8" t="n"/>
      <c r="D15" s="8" t="n"/>
    </row>
    <row r="16">
      <c r="A16" s="13" t="inlineStr">
        <is>
          <t>Installation &amp; Setup</t>
        </is>
      </c>
      <c r="B16" s="14" t="n"/>
      <c r="C16" s="8" t="n"/>
      <c r="D16" s="8" t="n"/>
    </row>
    <row r="17">
      <c r="A17" s="13" t="inlineStr">
        <is>
          <t>Annual Maintenance</t>
        </is>
      </c>
      <c r="B17" s="14" t="n"/>
      <c r="C17" s="8" t="n"/>
      <c r="D17" s="8" t="n"/>
    </row>
    <row r="18">
      <c r="A18" s="13" t="inlineStr">
        <is>
          <t>FTE Staff Cost (annual)</t>
        </is>
      </c>
      <c r="B18" s="14" t="n"/>
      <c r="C18" s="8" t="n"/>
      <c r="D18" s="8" t="n"/>
    </row>
    <row r="19">
      <c r="A19" s="13" t="inlineStr">
        <is>
          <t>Power &amp; Cooling (annual)</t>
        </is>
      </c>
      <c r="B19" s="14" t="n"/>
      <c r="C19" s="8" t="n"/>
      <c r="D19" s="8" t="n"/>
    </row>
    <row r="20">
      <c r="A20" s="7" t="inlineStr">
        <is>
          <t>Total Year 1 On-Prem</t>
        </is>
      </c>
      <c r="B20" s="15">
        <f>B14+B15+B16+B17+B18+B19</f>
        <v/>
      </c>
      <c r="C20" s="8" t="n"/>
      <c r="D20" s="8" t="n"/>
    </row>
    <row r="21">
      <c r="A21" s="7" t="inlineStr">
        <is>
          <t>Total 3-Year On-Prem</t>
        </is>
      </c>
      <c r="B21" s="16">
        <f>B20+2*(B15+B17+B18+B19)</f>
        <v/>
      </c>
      <c r="C21" s="8" t="n"/>
      <c r="D21" s="8" t="n"/>
    </row>
    <row r="23" ht="25" customHeight="1">
      <c r="A23" s="10" t="inlineStr">
        <is>
          <t>Break-Even Analysis</t>
        </is>
      </c>
      <c r="B23" s="11" t="n"/>
      <c r="C23" s="11" t="n"/>
      <c r="D23" s="11" t="n"/>
    </row>
    <row r="24">
      <c r="A24" s="13" t="inlineStr">
        <is>
          <t>Monthly Cloud Cost</t>
        </is>
      </c>
      <c r="B24" s="15">
        <f>B9</f>
        <v/>
      </c>
      <c r="C24" s="8" t="n"/>
      <c r="D24" s="8" t="n"/>
    </row>
    <row r="25">
      <c r="A25" s="13" t="inlineStr">
        <is>
          <t>Monthly On-Prem Cost (3yr avg)</t>
        </is>
      </c>
      <c r="B25" s="15">
        <f>B21/36</f>
        <v/>
      </c>
      <c r="C25" s="8" t="n"/>
      <c r="D25" s="8" t="n"/>
    </row>
    <row r="26">
      <c r="A26" s="13" t="inlineStr">
        <is>
          <t>Monthly Savings (Cloud vs On-Prem)</t>
        </is>
      </c>
      <c r="B26" s="15">
        <f>B25-B24</f>
        <v/>
      </c>
      <c r="C26" s="8" t="n"/>
      <c r="D26" s="8" t="n"/>
    </row>
    <row r="27">
      <c r="A27" s="7" t="inlineStr">
        <is>
          <t>Break-Even Point</t>
        </is>
      </c>
      <c r="B27" s="17">
        <f>IF(B11&lt;B21,"Cloud is cheaper at 3 years",IF(B21&lt;B11,"On-Prem is cheaper at 3 years","Equal cost at 3 years"))</f>
        <v/>
      </c>
    </row>
    <row r="28">
      <c r="A28" s="7" t="inlineStr">
        <is>
          <t>3-Year Winner:</t>
        </is>
      </c>
      <c r="B28" s="12">
        <f>IF(B11&lt;B21,"Cloud — saves "&amp;TEXT(B21-B11,"$#,##0")&amp;" over 3 years",IF(B21&lt;B11,"On-Prem — saves "&amp;TEXT(B11-B21,"$#,##0")&amp;" over 3 years","Tie — equal 3-year cost"))</f>
        <v/>
      </c>
    </row>
  </sheetData>
  <mergeCells count="6">
    <mergeCell ref="A1:D1"/>
    <mergeCell ref="A23:D23"/>
    <mergeCell ref="B28:D28"/>
    <mergeCell ref="A3:D3"/>
    <mergeCell ref="B27:D27"/>
    <mergeCell ref="A13:D13"/>
  </mergeCell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2026-04-09T00:30:34Z</dcterms:created>
  <dcterms:modified xmlns:dcterms="http://purl.org/dc/terms/" xmlns:xsi="http://www.w3.org/2001/XMLSchema-instance" xsi:type="dcterms:W3CDTF">2026-04-09T00:30:34Z</dcterms:modified>
</cp:coreProperties>
</file>